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工作\桌面20180307\关于南湖尚苑人才预留房源的选购方案\正式通知\"/>
    </mc:Choice>
  </mc:AlternateContent>
  <bookViews>
    <workbookView xWindow="0" yWindow="0" windowWidth="21720" windowHeight="9390"/>
  </bookViews>
  <sheets>
    <sheet name="预留25套（正式发布）" sheetId="3" r:id="rId1"/>
  </sheets>
  <definedNames>
    <definedName name="_xlnm._FilterDatabase" localSheetId="0" hidden="1">'预留25套（正式发布）'!$A$3:$Y$3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8" i="3" l="1"/>
  <c r="N28" i="3" s="1"/>
  <c r="H28" i="3"/>
  <c r="Q27" i="3"/>
  <c r="N27" i="3" s="1"/>
  <c r="H27" i="3"/>
  <c r="Q26" i="3"/>
  <c r="N26" i="3" s="1"/>
  <c r="H26" i="3"/>
  <c r="Q25" i="3"/>
  <c r="N25" i="3" s="1"/>
  <c r="H25" i="3"/>
  <c r="Q24" i="3"/>
  <c r="N24" i="3" s="1"/>
  <c r="H24" i="3"/>
  <c r="H23" i="3"/>
  <c r="Y23" i="3" s="1"/>
  <c r="N22" i="3"/>
  <c r="H22" i="3"/>
  <c r="Y22" i="3" s="1"/>
  <c r="H21" i="3"/>
  <c r="N20" i="3"/>
  <c r="H20" i="3"/>
  <c r="Y20" i="3" s="1"/>
  <c r="N19" i="3"/>
  <c r="H19" i="3"/>
  <c r="Y19" i="3" s="1"/>
  <c r="N18" i="3"/>
  <c r="H18" i="3"/>
  <c r="N17" i="3"/>
  <c r="H17" i="3"/>
  <c r="N16" i="3"/>
  <c r="H16" i="3"/>
  <c r="Y16" i="3" s="1"/>
  <c r="N15" i="3"/>
  <c r="H15" i="3"/>
  <c r="Y15" i="3" s="1"/>
  <c r="N14" i="3"/>
  <c r="H14" i="3"/>
  <c r="Y14" i="3" s="1"/>
  <c r="N13" i="3"/>
  <c r="H13" i="3"/>
  <c r="N12" i="3"/>
  <c r="H12" i="3"/>
  <c r="Y12" i="3" s="1"/>
  <c r="N11" i="3"/>
  <c r="H11" i="3"/>
  <c r="Y11" i="3" s="1"/>
  <c r="N10" i="3"/>
  <c r="H10" i="3"/>
  <c r="N9" i="3"/>
  <c r="H9" i="3"/>
  <c r="N8" i="3"/>
  <c r="H8" i="3"/>
  <c r="Y8" i="3" s="1"/>
  <c r="N7" i="3"/>
  <c r="H7" i="3"/>
  <c r="Y7" i="3" s="1"/>
  <c r="N6" i="3"/>
  <c r="H6" i="3"/>
  <c r="Y6" i="3" s="1"/>
  <c r="H5" i="3"/>
  <c r="Y5" i="3" s="1"/>
  <c r="N4" i="3"/>
  <c r="H4" i="3"/>
  <c r="Y4" i="3" s="1"/>
  <c r="Y10" i="3" l="1"/>
  <c r="Y18" i="3"/>
  <c r="Y21" i="3"/>
  <c r="Y9" i="3"/>
  <c r="Y13" i="3"/>
  <c r="Y17" i="3"/>
  <c r="Y24" i="3"/>
  <c r="Y25" i="3"/>
  <c r="Y26" i="3"/>
  <c r="Y27" i="3"/>
  <c r="Y28" i="3"/>
</calcChain>
</file>

<file path=xl/sharedStrings.xml><?xml version="1.0" encoding="utf-8"?>
<sst xmlns="http://schemas.openxmlformats.org/spreadsheetml/2006/main" count="194" uniqueCount="94">
  <si>
    <t>序号</t>
  </si>
  <si>
    <t>住宅面积指标（m²）</t>
  </si>
  <si>
    <t>储藏室技术指标（m²）</t>
  </si>
  <si>
    <t>停车位技术指标</t>
  </si>
  <si>
    <t>价款构成（万元）</t>
  </si>
  <si>
    <t>门牌号</t>
  </si>
  <si>
    <t>楼号</t>
  </si>
  <si>
    <t>单元</t>
  </si>
  <si>
    <t>楼层</t>
  </si>
  <si>
    <t>户向</t>
  </si>
  <si>
    <t>批次</t>
  </si>
  <si>
    <t>建筑面积</t>
  </si>
  <si>
    <t>套内面积</t>
  </si>
  <si>
    <t>分摊面积</t>
  </si>
  <si>
    <t>储藏室  编号</t>
  </si>
  <si>
    <t>所在  楼层</t>
  </si>
  <si>
    <t>所在  单元</t>
  </si>
  <si>
    <t>车位编号</t>
  </si>
  <si>
    <t>所在  车库</t>
  </si>
  <si>
    <t>所在  区位</t>
  </si>
  <si>
    <t>地下车位</t>
  </si>
  <si>
    <t>天然气设施工程安装费</t>
  </si>
  <si>
    <t>热力工程设施配套费</t>
  </si>
  <si>
    <t>北2# 1-101</t>
  </si>
  <si>
    <t>B02</t>
  </si>
  <si>
    <t>东户</t>
  </si>
  <si>
    <t>首批</t>
  </si>
  <si>
    <t>无</t>
  </si>
  <si>
    <t>2-1-52</t>
  </si>
  <si>
    <t>北2# 1-102</t>
  </si>
  <si>
    <t>西户</t>
  </si>
  <si>
    <t>其他</t>
  </si>
  <si>
    <t>2-1-51</t>
  </si>
  <si>
    <t>北2# 2-101</t>
  </si>
  <si>
    <t>2</t>
  </si>
  <si>
    <t>1</t>
  </si>
  <si>
    <t>2-1-71</t>
  </si>
  <si>
    <t>北2# 2-102</t>
  </si>
  <si>
    <t>2-1-72</t>
  </si>
  <si>
    <t>北2# 1-201</t>
  </si>
  <si>
    <t>2-1-68</t>
  </si>
  <si>
    <t>北2# 1-202</t>
  </si>
  <si>
    <t>2-1-69</t>
  </si>
  <si>
    <t>北2# 2-201</t>
  </si>
  <si>
    <t>2-1-50</t>
  </si>
  <si>
    <t>北2# 2-202</t>
  </si>
  <si>
    <t>2-1-70</t>
  </si>
  <si>
    <t>北2# 1-301</t>
  </si>
  <si>
    <t>2-1-41</t>
  </si>
  <si>
    <t>北2# 1-302</t>
  </si>
  <si>
    <t>2-1-40</t>
  </si>
  <si>
    <t>北2# 2-301</t>
  </si>
  <si>
    <t>3</t>
  </si>
  <si>
    <t>2-1-48</t>
  </si>
  <si>
    <t>北2# 1-401</t>
  </si>
  <si>
    <t>2-1-54</t>
  </si>
  <si>
    <t>北2# 1-402</t>
  </si>
  <si>
    <t>2-1-53</t>
  </si>
  <si>
    <t>北2# 2-401</t>
  </si>
  <si>
    <t>4</t>
  </si>
  <si>
    <t>2-1-46</t>
  </si>
  <si>
    <t>北2# 1-501</t>
  </si>
  <si>
    <t>5</t>
  </si>
  <si>
    <t>2-1-67</t>
  </si>
  <si>
    <t>北2# 1-502</t>
  </si>
  <si>
    <t>2-1-55</t>
  </si>
  <si>
    <t>北2# 1-601</t>
  </si>
  <si>
    <t>6</t>
  </si>
  <si>
    <t>2-1-65</t>
  </si>
  <si>
    <t>北2# 1-602</t>
  </si>
  <si>
    <t>2-1-66</t>
  </si>
  <si>
    <t>北2# 1-701</t>
  </si>
  <si>
    <t>7</t>
  </si>
  <si>
    <t>2-1-29</t>
  </si>
  <si>
    <t>北6# 1-201</t>
  </si>
  <si>
    <t>2-3-121</t>
  </si>
  <si>
    <t>北11# 2-101</t>
  </si>
  <si>
    <t>B11</t>
  </si>
  <si>
    <t>1-4-36</t>
  </si>
  <si>
    <t>北11# 2-102</t>
  </si>
  <si>
    <t>1-4-35</t>
  </si>
  <si>
    <t>北11# 1-202</t>
  </si>
  <si>
    <t>1-4-19</t>
  </si>
  <si>
    <t>北11# 2-201</t>
  </si>
  <si>
    <t>1-4-38</t>
  </si>
  <si>
    <t>北11# 3-201</t>
  </si>
  <si>
    <t>1-4-31</t>
  </si>
  <si>
    <t>正压风机</t>
    <phoneticPr fontId="2" type="noConversion"/>
  </si>
  <si>
    <r>
      <rPr>
        <b/>
        <sz val="24"/>
        <color theme="1"/>
        <rFont val="黑体"/>
        <family val="3"/>
        <charset val="134"/>
      </rPr>
      <t>剩余房源技术经济指标（共25套）</t>
    </r>
    <r>
      <rPr>
        <b/>
        <sz val="14"/>
        <rFont val="黑体"/>
        <family val="3"/>
        <charset val="134"/>
      </rPr>
      <t/>
    </r>
    <phoneticPr fontId="2" type="noConversion"/>
  </si>
  <si>
    <t>分摊系数</t>
    <phoneticPr fontId="2" type="noConversion"/>
  </si>
  <si>
    <t>扣除面积</t>
    <phoneticPr fontId="2" type="noConversion"/>
  </si>
  <si>
    <t>风机说明</t>
    <phoneticPr fontId="2" type="noConversion"/>
  </si>
  <si>
    <t>排烟风机</t>
    <phoneticPr fontId="2" type="noConversion"/>
  </si>
  <si>
    <t>排烟风机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</si>
</sst>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_ "/>
    <numFmt numFmtId="177" formatCode="0.00_ "/>
    <numFmt numFmtId="178" formatCode="0.000_);[Red]\(0.000\)"/>
    <numFmt numFmtId="179" formatCode="0.000000_);[Red]\(0.000000\)"/>
  </numFmts>
  <fonts count="8" x14ac:knownFonts="1">
    <font>
      <sz val="12"/>
      <name val="宋体"/>
      <family val="3"/>
      <charset val="134"/>
    </font>
    <font>
      <b/>
      <sz val="14"/>
      <name val="黑体"/>
      <family val="3"/>
      <charset val="134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b/>
      <sz val="24"/>
      <color theme="1"/>
      <name val="黑体"/>
      <family val="3"/>
      <charset val="134"/>
    </font>
    <font>
      <b/>
      <sz val="14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4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177" fontId="4" fillId="3" borderId="4" xfId="0" applyNumberFormat="1" applyFont="1" applyFill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6" borderId="4" xfId="0" applyNumberFormat="1" applyFont="1" applyFill="1" applyBorder="1" applyAlignment="1">
      <alignment horizontal="center" vertical="center" wrapText="1"/>
    </xf>
    <xf numFmtId="177" fontId="4" fillId="6" borderId="4" xfId="0" applyNumberFormat="1" applyFont="1" applyFill="1" applyBorder="1" applyAlignment="1">
      <alignment horizontal="center" vertical="center"/>
    </xf>
    <xf numFmtId="178" fontId="4" fillId="3" borderId="4" xfId="0" applyNumberFormat="1" applyFont="1" applyFill="1" applyBorder="1" applyAlignment="1">
      <alignment horizontal="center" vertical="center"/>
    </xf>
    <xf numFmtId="179" fontId="4" fillId="3" borderId="4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176" fontId="4" fillId="6" borderId="4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49" fontId="3" fillId="3" borderId="4" xfId="0" applyNumberFormat="1" applyFont="1" applyFill="1" applyBorder="1" applyAlignment="1">
      <alignment horizontal="center" vertical="center" wrapText="1"/>
    </xf>
    <xf numFmtId="176" fontId="3" fillId="3" borderId="4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4" xfId="0" applyNumberFormat="1" applyFont="1" applyFill="1" applyBorder="1" applyAlignment="1">
      <alignment horizontal="center" vertical="center"/>
    </xf>
    <xf numFmtId="0" fontId="4" fillId="4" borderId="4" xfId="0" applyNumberFormat="1" applyFont="1" applyFill="1" applyBorder="1" applyAlignment="1">
      <alignment horizontal="center" vertical="center"/>
    </xf>
    <xf numFmtId="177" fontId="4" fillId="4" borderId="4" xfId="0" applyNumberFormat="1" applyFont="1" applyFill="1" applyBorder="1" applyAlignment="1">
      <alignment horizontal="center" vertical="center" wrapText="1"/>
    </xf>
    <xf numFmtId="176" fontId="4" fillId="4" borderId="4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  <xf numFmtId="177" fontId="4" fillId="4" borderId="4" xfId="0" applyNumberFormat="1" applyFont="1" applyFill="1" applyBorder="1" applyAlignment="1">
      <alignment horizontal="center" vertical="center"/>
    </xf>
    <xf numFmtId="178" fontId="4" fillId="4" borderId="4" xfId="0" applyNumberFormat="1" applyFont="1" applyFill="1" applyBorder="1" applyAlignment="1">
      <alignment horizontal="center" vertical="center"/>
    </xf>
    <xf numFmtId="179" fontId="4" fillId="4" borderId="4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176" fontId="4" fillId="4" borderId="4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177" fontId="4" fillId="5" borderId="4" xfId="0" applyNumberFormat="1" applyFont="1" applyFill="1" applyBorder="1" applyAlignment="1">
      <alignment horizontal="center" vertical="center" wrapText="1"/>
    </xf>
    <xf numFmtId="177" fontId="4" fillId="5" borderId="4" xfId="0" applyNumberFormat="1" applyFont="1" applyFill="1" applyBorder="1" applyAlignment="1">
      <alignment horizontal="center" vertical="center"/>
    </xf>
    <xf numFmtId="179" fontId="4" fillId="5" borderId="4" xfId="0" applyNumberFormat="1" applyFont="1" applyFill="1" applyBorder="1" applyAlignment="1">
      <alignment horizontal="center" vertical="center"/>
    </xf>
    <xf numFmtId="176" fontId="4" fillId="5" borderId="4" xfId="0" applyNumberFormat="1" applyFont="1" applyFill="1" applyBorder="1" applyAlignment="1">
      <alignment horizontal="center" vertical="center" wrapText="1"/>
    </xf>
    <xf numFmtId="49" fontId="3" fillId="5" borderId="4" xfId="0" applyNumberFormat="1" applyFont="1" applyFill="1" applyBorder="1" applyAlignment="1">
      <alignment horizontal="center" vertical="center"/>
    </xf>
    <xf numFmtId="0" fontId="3" fillId="6" borderId="4" xfId="0" applyNumberFormat="1" applyFont="1" applyFill="1" applyBorder="1" applyAlignment="1">
      <alignment horizontal="center" vertical="center"/>
    </xf>
    <xf numFmtId="0" fontId="4" fillId="6" borderId="4" xfId="0" applyNumberFormat="1" applyFont="1" applyFill="1" applyBorder="1" applyAlignment="1">
      <alignment horizontal="center" vertical="center"/>
    </xf>
    <xf numFmtId="177" fontId="4" fillId="6" borderId="4" xfId="0" applyNumberFormat="1" applyFont="1" applyFill="1" applyBorder="1" applyAlignment="1">
      <alignment horizontal="center" vertical="center" wrapText="1"/>
    </xf>
    <xf numFmtId="178" fontId="4" fillId="6" borderId="4" xfId="0" applyNumberFormat="1" applyFont="1" applyFill="1" applyBorder="1" applyAlignment="1">
      <alignment horizontal="center" vertical="center"/>
    </xf>
    <xf numFmtId="179" fontId="4" fillId="6" borderId="4" xfId="0" applyNumberFormat="1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0" fontId="3" fillId="5" borderId="4" xfId="0" applyNumberFormat="1" applyFont="1" applyFill="1" applyBorder="1" applyAlignment="1">
      <alignment horizontal="center" vertical="center"/>
    </xf>
    <xf numFmtId="0" fontId="4" fillId="5" borderId="4" xfId="0" applyNumberFormat="1" applyFont="1" applyFill="1" applyBorder="1" applyAlignment="1">
      <alignment horizontal="center" vertical="center"/>
    </xf>
    <xf numFmtId="0" fontId="4" fillId="5" borderId="4" xfId="0" applyNumberFormat="1" applyFont="1" applyFill="1" applyBorder="1" applyAlignment="1">
      <alignment horizontal="center" vertical="center" wrapText="1"/>
    </xf>
    <xf numFmtId="178" fontId="4" fillId="5" borderId="4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176" fontId="4" fillId="6" borderId="4" xfId="0" applyNumberFormat="1" applyFont="1" applyFill="1" applyBorder="1" applyAlignment="1">
      <alignment horizontal="center" vertical="center" wrapText="1"/>
    </xf>
    <xf numFmtId="176" fontId="4" fillId="5" borderId="4" xfId="0" applyNumberFormat="1" applyFont="1" applyFill="1" applyBorder="1" applyAlignment="1">
      <alignment horizontal="center" vertical="center"/>
    </xf>
    <xf numFmtId="49" fontId="3" fillId="5" borderId="7" xfId="0" applyNumberFormat="1" applyFont="1" applyFill="1" applyBorder="1" applyAlignment="1">
      <alignment horizontal="center" vertical="center"/>
    </xf>
    <xf numFmtId="0" fontId="4" fillId="5" borderId="7" xfId="0" applyNumberFormat="1" applyFont="1" applyFill="1" applyBorder="1" applyAlignment="1">
      <alignment horizontal="center" vertical="center"/>
    </xf>
    <xf numFmtId="49" fontId="4" fillId="5" borderId="7" xfId="0" applyNumberFormat="1" applyFont="1" applyFill="1" applyBorder="1" applyAlignment="1">
      <alignment horizontal="center" vertical="center"/>
    </xf>
    <xf numFmtId="0" fontId="3" fillId="5" borderId="7" xfId="0" applyNumberFormat="1" applyFont="1" applyFill="1" applyBorder="1" applyAlignment="1">
      <alignment horizontal="center" vertical="center"/>
    </xf>
    <xf numFmtId="177" fontId="4" fillId="5" borderId="7" xfId="0" applyNumberFormat="1" applyFont="1" applyFill="1" applyBorder="1" applyAlignment="1">
      <alignment horizontal="center" vertical="center" wrapText="1"/>
    </xf>
    <xf numFmtId="176" fontId="4" fillId="5" borderId="7" xfId="0" applyNumberFormat="1" applyFont="1" applyFill="1" applyBorder="1" applyAlignment="1">
      <alignment horizontal="center" vertical="center" wrapText="1"/>
    </xf>
    <xf numFmtId="0" fontId="4" fillId="5" borderId="7" xfId="0" applyNumberFormat="1" applyFont="1" applyFill="1" applyBorder="1" applyAlignment="1">
      <alignment horizontal="center" vertical="center" wrapText="1"/>
    </xf>
    <xf numFmtId="178" fontId="4" fillId="5" borderId="7" xfId="0" applyNumberFormat="1" applyFont="1" applyFill="1" applyBorder="1" applyAlignment="1">
      <alignment horizontal="center" vertical="center"/>
    </xf>
    <xf numFmtId="179" fontId="4" fillId="5" borderId="7" xfId="0" applyNumberFormat="1" applyFont="1" applyFill="1" applyBorder="1" applyAlignment="1">
      <alignment horizontal="center" vertical="center"/>
    </xf>
    <xf numFmtId="176" fontId="4" fillId="5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176" fontId="4" fillId="4" borderId="7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5" xfId="0" applyFont="1" applyFill="1" applyBorder="1">
      <alignment vertical="center"/>
    </xf>
    <xf numFmtId="0" fontId="7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197008</xdr:rowOff>
    </xdr:from>
    <xdr:to>
      <xdr:col>7</xdr:col>
      <xdr:colOff>0</xdr:colOff>
      <xdr:row>12</xdr:row>
      <xdr:rowOff>84827</xdr:rowOff>
    </xdr:to>
    <xdr:sp macro="" textlink="">
      <xdr:nvSpPr>
        <xdr:cNvPr id="5" name="艺术字: 纯文本 2"/>
        <xdr:cNvSpPr>
          <a:spLocks noChangeArrowheads="1" noChangeShapeType="1" noTextEdit="1"/>
        </xdr:cNvSpPr>
      </xdr:nvSpPr>
      <xdr:spPr bwMode="auto">
        <a:xfrm rot="-720000">
          <a:off x="2307402" y="4568983"/>
          <a:ext cx="926176" cy="649819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587"/>
            </a:avLst>
          </a:prstTxWarp>
        </a:bodyPr>
        <a:lstStyle/>
        <a:p>
          <a:pPr algn="ctr" rtl="0">
            <a:lnSpc>
              <a:spcPts val="4500"/>
            </a:lnSpc>
          </a:pPr>
          <a:r>
            <a:rPr lang="zh-CN" altLang="en-US" sz="3600" u="sng" kern="10" spc="0">
              <a:ln w="9525">
                <a:solidFill>
                  <a:srgbClr val="969696"/>
                </a:solidFill>
                <a:round/>
                <a:headEnd/>
                <a:tailEnd/>
              </a:ln>
              <a:solidFill>
                <a:srgbClr val="FFFFFF"/>
              </a:solidFill>
              <a:latin typeface="宋体"/>
              <a:ea typeface="宋体"/>
            </a:rPr>
            <a:t>内部文件</a:t>
          </a:r>
        </a:p>
        <a:p>
          <a:pPr algn="ctr" rtl="0">
            <a:lnSpc>
              <a:spcPts val="4500"/>
            </a:lnSpc>
          </a:pPr>
          <a:r>
            <a:rPr lang="zh-CN" altLang="en-US" sz="3600" u="sng" kern="10" spc="0">
              <a:ln w="9525">
                <a:solidFill>
                  <a:srgbClr val="969696"/>
                </a:solidFill>
                <a:round/>
                <a:headEnd/>
                <a:tailEnd/>
              </a:ln>
              <a:solidFill>
                <a:srgbClr val="FFFFFF"/>
              </a:solidFill>
              <a:latin typeface="宋体"/>
              <a:ea typeface="宋体"/>
            </a:rPr>
            <a:t>严禁转载</a:t>
          </a:r>
        </a:p>
      </xdr:txBody>
    </xdr:sp>
    <xdr:clientData/>
  </xdr:twoCellAnchor>
  <xdr:twoCellAnchor>
    <xdr:from>
      <xdr:col>17</xdr:col>
      <xdr:colOff>834570</xdr:colOff>
      <xdr:row>4</xdr:row>
      <xdr:rowOff>241906</xdr:rowOff>
    </xdr:from>
    <xdr:to>
      <xdr:col>18</xdr:col>
      <xdr:colOff>881120</xdr:colOff>
      <xdr:row>6</xdr:row>
      <xdr:rowOff>129724</xdr:rowOff>
    </xdr:to>
    <xdr:sp macro="" textlink="">
      <xdr:nvSpPr>
        <xdr:cNvPr id="6" name="艺术字: 纯文本 2"/>
        <xdr:cNvSpPr>
          <a:spLocks noChangeArrowheads="1" noChangeShapeType="1" noTextEdit="1"/>
        </xdr:cNvSpPr>
      </xdr:nvSpPr>
      <xdr:spPr bwMode="auto">
        <a:xfrm rot="-720000">
          <a:off x="12455070" y="2327881"/>
          <a:ext cx="932375" cy="64981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587"/>
            </a:avLst>
          </a:prstTxWarp>
        </a:bodyPr>
        <a:lstStyle/>
        <a:p>
          <a:pPr algn="ctr" rtl="0">
            <a:lnSpc>
              <a:spcPts val="4500"/>
            </a:lnSpc>
          </a:pPr>
          <a:r>
            <a:rPr lang="zh-CN" altLang="en-US" sz="3600" u="sng" kern="10" spc="0">
              <a:ln w="9525">
                <a:solidFill>
                  <a:srgbClr val="969696"/>
                </a:solidFill>
                <a:round/>
                <a:headEnd/>
                <a:tailEnd/>
              </a:ln>
              <a:solidFill>
                <a:srgbClr val="FFFFFF"/>
              </a:solidFill>
              <a:latin typeface="宋体"/>
              <a:ea typeface="宋体"/>
            </a:rPr>
            <a:t>内部文件</a:t>
          </a:r>
        </a:p>
        <a:p>
          <a:pPr algn="ctr" rtl="0">
            <a:lnSpc>
              <a:spcPts val="4500"/>
            </a:lnSpc>
          </a:pPr>
          <a:r>
            <a:rPr lang="zh-CN" altLang="en-US" sz="3600" u="sng" kern="10" spc="0">
              <a:ln w="9525">
                <a:solidFill>
                  <a:srgbClr val="969696"/>
                </a:solidFill>
                <a:round/>
                <a:headEnd/>
                <a:tailEnd/>
              </a:ln>
              <a:solidFill>
                <a:srgbClr val="FFFFFF"/>
              </a:solidFill>
              <a:latin typeface="宋体"/>
              <a:ea typeface="宋体"/>
            </a:rPr>
            <a:t>严禁转载</a:t>
          </a:r>
        </a:p>
      </xdr:txBody>
    </xdr:sp>
    <xdr:clientData/>
  </xdr:twoCellAnchor>
  <xdr:twoCellAnchor>
    <xdr:from>
      <xdr:col>17</xdr:col>
      <xdr:colOff>810380</xdr:colOff>
      <xdr:row>16</xdr:row>
      <xdr:rowOff>266095</xdr:rowOff>
    </xdr:from>
    <xdr:to>
      <xdr:col>18</xdr:col>
      <xdr:colOff>856930</xdr:colOff>
      <xdr:row>18</xdr:row>
      <xdr:rowOff>153914</xdr:rowOff>
    </xdr:to>
    <xdr:sp macro="" textlink="">
      <xdr:nvSpPr>
        <xdr:cNvPr id="7" name="艺术字: 纯文本 2"/>
        <xdr:cNvSpPr>
          <a:spLocks noChangeArrowheads="1" noChangeShapeType="1" noTextEdit="1"/>
        </xdr:cNvSpPr>
      </xdr:nvSpPr>
      <xdr:spPr bwMode="auto">
        <a:xfrm rot="-720000">
          <a:off x="12430880" y="6924070"/>
          <a:ext cx="932375" cy="649819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587"/>
            </a:avLst>
          </a:prstTxWarp>
        </a:bodyPr>
        <a:lstStyle/>
        <a:p>
          <a:pPr algn="ctr" rtl="0">
            <a:lnSpc>
              <a:spcPts val="4500"/>
            </a:lnSpc>
          </a:pPr>
          <a:r>
            <a:rPr lang="zh-CN" altLang="en-US" sz="3600" u="sng" kern="10" spc="0">
              <a:ln w="9525">
                <a:solidFill>
                  <a:srgbClr val="969696"/>
                </a:solidFill>
                <a:round/>
                <a:headEnd/>
                <a:tailEnd/>
              </a:ln>
              <a:solidFill>
                <a:srgbClr val="FFFFFF"/>
              </a:solidFill>
              <a:latin typeface="宋体"/>
              <a:ea typeface="宋体"/>
            </a:rPr>
            <a:t>内部文件</a:t>
          </a:r>
        </a:p>
        <a:p>
          <a:pPr algn="ctr" rtl="0">
            <a:lnSpc>
              <a:spcPts val="4500"/>
            </a:lnSpc>
          </a:pPr>
          <a:r>
            <a:rPr lang="zh-CN" altLang="en-US" sz="3600" u="sng" kern="10" spc="0">
              <a:ln w="9525">
                <a:solidFill>
                  <a:srgbClr val="969696"/>
                </a:solidFill>
                <a:round/>
                <a:headEnd/>
                <a:tailEnd/>
              </a:ln>
              <a:solidFill>
                <a:srgbClr val="FFFFFF"/>
              </a:solidFill>
              <a:latin typeface="宋体"/>
              <a:ea typeface="宋体"/>
            </a:rPr>
            <a:t>严禁转载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8"/>
  <sheetViews>
    <sheetView tabSelected="1" workbookViewId="0">
      <selection activeCell="J6" sqref="J6"/>
    </sheetView>
  </sheetViews>
  <sheetFormatPr defaultRowHeight="14.25" x14ac:dyDescent="0.15"/>
  <cols>
    <col min="1" max="1" width="9" style="14"/>
    <col min="2" max="2" width="16.25" style="14" customWidth="1"/>
    <col min="3" max="7" width="9" style="14"/>
    <col min="8" max="9" width="11" style="14" customWidth="1"/>
    <col min="10" max="15" width="9" style="14"/>
    <col min="16" max="16" width="12" style="14" customWidth="1"/>
    <col min="17" max="22" width="9" style="14"/>
    <col min="23" max="23" width="9" style="14" customWidth="1"/>
    <col min="24" max="16384" width="9" style="14"/>
  </cols>
  <sheetData>
    <row r="1" spans="1:25" ht="50.25" customHeight="1" thickBot="1" x14ac:dyDescent="0.2">
      <c r="A1" s="63" t="s">
        <v>88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</row>
    <row r="2" spans="1:25" ht="37.5" customHeight="1" x14ac:dyDescent="0.15">
      <c r="A2" s="65" t="s">
        <v>0</v>
      </c>
      <c r="B2" s="67" t="s">
        <v>1</v>
      </c>
      <c r="C2" s="67"/>
      <c r="D2" s="67"/>
      <c r="E2" s="67"/>
      <c r="F2" s="67"/>
      <c r="G2" s="67"/>
      <c r="H2" s="67"/>
      <c r="I2" s="67"/>
      <c r="J2" s="67"/>
      <c r="K2" s="68" t="s">
        <v>2</v>
      </c>
      <c r="L2" s="68"/>
      <c r="M2" s="68"/>
      <c r="N2" s="68"/>
      <c r="O2" s="68"/>
      <c r="P2" s="68"/>
      <c r="Q2" s="68"/>
      <c r="R2" s="68"/>
      <c r="S2" s="68"/>
      <c r="T2" s="69" t="s">
        <v>3</v>
      </c>
      <c r="U2" s="69"/>
      <c r="V2" s="69"/>
      <c r="W2" s="67" t="s">
        <v>4</v>
      </c>
      <c r="X2" s="67"/>
      <c r="Y2" s="67"/>
    </row>
    <row r="3" spans="1:25" ht="57" x14ac:dyDescent="0.15">
      <c r="A3" s="66"/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5" t="s">
        <v>11</v>
      </c>
      <c r="I3" s="16" t="s">
        <v>12</v>
      </c>
      <c r="J3" s="15" t="s">
        <v>13</v>
      </c>
      <c r="K3" s="17" t="s">
        <v>14</v>
      </c>
      <c r="L3" s="17" t="s">
        <v>15</v>
      </c>
      <c r="M3" s="17" t="s">
        <v>16</v>
      </c>
      <c r="N3" s="17" t="s">
        <v>11</v>
      </c>
      <c r="O3" s="17" t="s">
        <v>12</v>
      </c>
      <c r="P3" s="17" t="s">
        <v>89</v>
      </c>
      <c r="Q3" s="17" t="s">
        <v>13</v>
      </c>
      <c r="R3" s="17" t="s">
        <v>90</v>
      </c>
      <c r="S3" s="17" t="s">
        <v>91</v>
      </c>
      <c r="T3" s="15" t="s">
        <v>17</v>
      </c>
      <c r="U3" s="15" t="s">
        <v>18</v>
      </c>
      <c r="V3" s="15" t="s">
        <v>19</v>
      </c>
      <c r="W3" s="17" t="s">
        <v>20</v>
      </c>
      <c r="X3" s="17" t="s">
        <v>21</v>
      </c>
      <c r="Y3" s="17" t="s">
        <v>22</v>
      </c>
    </row>
    <row r="4" spans="1:25" ht="30" customHeight="1" x14ac:dyDescent="0.15">
      <c r="A4" s="18">
        <v>1</v>
      </c>
      <c r="B4" s="19" t="s">
        <v>23</v>
      </c>
      <c r="C4" s="20" t="s">
        <v>24</v>
      </c>
      <c r="D4" s="20">
        <v>1</v>
      </c>
      <c r="E4" s="20">
        <v>1</v>
      </c>
      <c r="F4" s="19" t="s">
        <v>25</v>
      </c>
      <c r="G4" s="19" t="s">
        <v>26</v>
      </c>
      <c r="H4" s="21">
        <f t="shared" ref="H4:H28" si="0">I4+J4</f>
        <v>105.34899999999999</v>
      </c>
      <c r="I4" s="22">
        <v>83.808999999999997</v>
      </c>
      <c r="J4" s="22">
        <v>21.54</v>
      </c>
      <c r="K4" s="19">
        <v>-1115</v>
      </c>
      <c r="L4" s="23">
        <v>-1</v>
      </c>
      <c r="M4" s="23">
        <v>1</v>
      </c>
      <c r="N4" s="24">
        <f t="shared" ref="N4:N22" si="1">O4+Q4</f>
        <v>9.3680000000000003</v>
      </c>
      <c r="O4" s="25">
        <v>5.5609999999999999</v>
      </c>
      <c r="P4" s="26">
        <v>0.68460799999999999</v>
      </c>
      <c r="Q4" s="27">
        <v>3.8069999999999999</v>
      </c>
      <c r="R4" s="25">
        <v>0</v>
      </c>
      <c r="S4" s="25" t="s">
        <v>27</v>
      </c>
      <c r="T4" s="28" t="s">
        <v>28</v>
      </c>
      <c r="U4" s="23">
        <v>2</v>
      </c>
      <c r="V4" s="23">
        <v>1</v>
      </c>
      <c r="W4" s="27">
        <v>9</v>
      </c>
      <c r="X4" s="27">
        <v>0.28999999999999998</v>
      </c>
      <c r="Y4" s="29">
        <f t="shared" ref="Y4:Y28" si="2">H4*0.008</f>
        <v>0.84279199999999999</v>
      </c>
    </row>
    <row r="5" spans="1:25" ht="30" customHeight="1" x14ac:dyDescent="0.15">
      <c r="A5" s="1">
        <v>2</v>
      </c>
      <c r="B5" s="2" t="s">
        <v>29</v>
      </c>
      <c r="C5" s="3" t="s">
        <v>24</v>
      </c>
      <c r="D5" s="3">
        <v>1</v>
      </c>
      <c r="E5" s="3">
        <v>1</v>
      </c>
      <c r="F5" s="2" t="s">
        <v>30</v>
      </c>
      <c r="G5" s="2" t="s">
        <v>31</v>
      </c>
      <c r="H5" s="4">
        <f t="shared" si="0"/>
        <v>105.511</v>
      </c>
      <c r="I5" s="5">
        <v>83.938000000000002</v>
      </c>
      <c r="J5" s="6">
        <v>21.573</v>
      </c>
      <c r="K5" s="2">
        <v>-1101</v>
      </c>
      <c r="L5" s="7">
        <v>-1</v>
      </c>
      <c r="M5" s="7">
        <v>1</v>
      </c>
      <c r="N5" s="8">
        <v>22.577000000000002</v>
      </c>
      <c r="O5" s="9">
        <v>13.401999999999999</v>
      </c>
      <c r="P5" s="10">
        <v>0.68460799999999999</v>
      </c>
      <c r="Q5" s="11">
        <v>9.1750000000000007</v>
      </c>
      <c r="R5" s="9">
        <v>13.476864000000001</v>
      </c>
      <c r="S5" s="9" t="s">
        <v>87</v>
      </c>
      <c r="T5" s="12" t="s">
        <v>32</v>
      </c>
      <c r="U5" s="7">
        <v>2</v>
      </c>
      <c r="V5" s="6">
        <v>1</v>
      </c>
      <c r="W5" s="11">
        <v>9</v>
      </c>
      <c r="X5" s="11">
        <v>0.28999999999999998</v>
      </c>
      <c r="Y5" s="13">
        <f t="shared" si="2"/>
        <v>0.84408799999999995</v>
      </c>
    </row>
    <row r="6" spans="1:25" ht="30" customHeight="1" x14ac:dyDescent="0.15">
      <c r="A6" s="18">
        <v>3</v>
      </c>
      <c r="B6" s="28" t="s">
        <v>33</v>
      </c>
      <c r="C6" s="20" t="s">
        <v>24</v>
      </c>
      <c r="D6" s="30" t="s">
        <v>34</v>
      </c>
      <c r="E6" s="30" t="s">
        <v>35</v>
      </c>
      <c r="F6" s="28" t="s">
        <v>25</v>
      </c>
      <c r="G6" s="19" t="s">
        <v>26</v>
      </c>
      <c r="H6" s="31">
        <f t="shared" si="0"/>
        <v>105.511</v>
      </c>
      <c r="I6" s="23">
        <v>83.938000000000002</v>
      </c>
      <c r="J6" s="23">
        <v>21.573</v>
      </c>
      <c r="K6" s="19">
        <v>-1204</v>
      </c>
      <c r="L6" s="23">
        <v>-1</v>
      </c>
      <c r="M6" s="23">
        <v>2</v>
      </c>
      <c r="N6" s="32">
        <f t="shared" si="1"/>
        <v>9.3680000000000003</v>
      </c>
      <c r="O6" s="25">
        <v>5.5609999999999999</v>
      </c>
      <c r="P6" s="33">
        <v>0.68460799999999999</v>
      </c>
      <c r="Q6" s="27">
        <v>3.8069999999999999</v>
      </c>
      <c r="R6" s="25">
        <v>0</v>
      </c>
      <c r="S6" s="25" t="s">
        <v>27</v>
      </c>
      <c r="T6" s="28" t="s">
        <v>36</v>
      </c>
      <c r="U6" s="23">
        <v>2</v>
      </c>
      <c r="V6" s="23">
        <v>1</v>
      </c>
      <c r="W6" s="27">
        <v>9</v>
      </c>
      <c r="X6" s="27">
        <v>0.28999999999999998</v>
      </c>
      <c r="Y6" s="29">
        <f t="shared" si="2"/>
        <v>0.84408799999999995</v>
      </c>
    </row>
    <row r="7" spans="1:25" ht="30" customHeight="1" x14ac:dyDescent="0.15">
      <c r="A7" s="1">
        <v>4</v>
      </c>
      <c r="B7" s="2" t="s">
        <v>37</v>
      </c>
      <c r="C7" s="3" t="s">
        <v>24</v>
      </c>
      <c r="D7" s="3">
        <v>2</v>
      </c>
      <c r="E7" s="3">
        <v>1</v>
      </c>
      <c r="F7" s="2" t="s">
        <v>30</v>
      </c>
      <c r="G7" s="2" t="s">
        <v>31</v>
      </c>
      <c r="H7" s="4">
        <f t="shared" si="0"/>
        <v>105.34899999999999</v>
      </c>
      <c r="I7" s="5">
        <v>83.808999999999997</v>
      </c>
      <c r="J7" s="6">
        <v>21.54</v>
      </c>
      <c r="K7" s="2">
        <v>-2204</v>
      </c>
      <c r="L7" s="7">
        <v>-2</v>
      </c>
      <c r="M7" s="7">
        <v>2</v>
      </c>
      <c r="N7" s="8">
        <f t="shared" si="1"/>
        <v>9.3680000000000003</v>
      </c>
      <c r="O7" s="9">
        <v>5.5609999999999999</v>
      </c>
      <c r="P7" s="10">
        <v>0.68460799999999999</v>
      </c>
      <c r="Q7" s="11">
        <v>3.8069999999999999</v>
      </c>
      <c r="R7" s="9">
        <v>0</v>
      </c>
      <c r="S7" s="9" t="s">
        <v>27</v>
      </c>
      <c r="T7" s="12" t="s">
        <v>38</v>
      </c>
      <c r="U7" s="7">
        <v>2</v>
      </c>
      <c r="V7" s="6">
        <v>1</v>
      </c>
      <c r="W7" s="11">
        <v>9</v>
      </c>
      <c r="X7" s="11">
        <v>0.28999999999999998</v>
      </c>
      <c r="Y7" s="13">
        <f t="shared" si="2"/>
        <v>0.84279199999999999</v>
      </c>
    </row>
    <row r="8" spans="1:25" ht="30" customHeight="1" x14ac:dyDescent="0.15">
      <c r="A8" s="18">
        <v>5</v>
      </c>
      <c r="B8" s="19" t="s">
        <v>39</v>
      </c>
      <c r="C8" s="20" t="s">
        <v>24</v>
      </c>
      <c r="D8" s="20">
        <v>1</v>
      </c>
      <c r="E8" s="20">
        <v>2</v>
      </c>
      <c r="F8" s="19" t="s">
        <v>25</v>
      </c>
      <c r="G8" s="19" t="s">
        <v>26</v>
      </c>
      <c r="H8" s="31">
        <f t="shared" si="0"/>
        <v>125.40600000000001</v>
      </c>
      <c r="I8" s="34">
        <v>99.765000000000001</v>
      </c>
      <c r="J8" s="23">
        <v>25.640999999999998</v>
      </c>
      <c r="K8" s="19">
        <v>-1118</v>
      </c>
      <c r="L8" s="23">
        <v>-1</v>
      </c>
      <c r="M8" s="23">
        <v>1</v>
      </c>
      <c r="N8" s="32">
        <f t="shared" si="1"/>
        <v>10.087</v>
      </c>
      <c r="O8" s="25">
        <v>5.9880000000000004</v>
      </c>
      <c r="P8" s="33">
        <v>0.68460799999999999</v>
      </c>
      <c r="Q8" s="27">
        <v>4.0990000000000002</v>
      </c>
      <c r="R8" s="25">
        <v>0</v>
      </c>
      <c r="S8" s="25" t="s">
        <v>27</v>
      </c>
      <c r="T8" s="28" t="s">
        <v>40</v>
      </c>
      <c r="U8" s="23">
        <v>2</v>
      </c>
      <c r="V8" s="23">
        <v>1</v>
      </c>
      <c r="W8" s="27">
        <v>9</v>
      </c>
      <c r="X8" s="27">
        <v>0.28999999999999998</v>
      </c>
      <c r="Y8" s="29">
        <f t="shared" si="2"/>
        <v>1.0032480000000001</v>
      </c>
    </row>
    <row r="9" spans="1:25" ht="30" customHeight="1" x14ac:dyDescent="0.15">
      <c r="A9" s="1">
        <v>6</v>
      </c>
      <c r="B9" s="2" t="s">
        <v>41</v>
      </c>
      <c r="C9" s="3" t="s">
        <v>24</v>
      </c>
      <c r="D9" s="3">
        <v>1</v>
      </c>
      <c r="E9" s="3">
        <v>2</v>
      </c>
      <c r="F9" s="2" t="s">
        <v>30</v>
      </c>
      <c r="G9" s="2" t="s">
        <v>31</v>
      </c>
      <c r="H9" s="4">
        <f t="shared" si="0"/>
        <v>125.56800000000001</v>
      </c>
      <c r="I9" s="5">
        <v>99.894000000000005</v>
      </c>
      <c r="J9" s="6">
        <v>25.673999999999999</v>
      </c>
      <c r="K9" s="2">
        <v>-2117</v>
      </c>
      <c r="L9" s="7">
        <v>-2</v>
      </c>
      <c r="M9" s="7">
        <v>1</v>
      </c>
      <c r="N9" s="8">
        <f t="shared" si="1"/>
        <v>10.087</v>
      </c>
      <c r="O9" s="9">
        <v>5.9880000000000004</v>
      </c>
      <c r="P9" s="10">
        <v>0.68460799999999999</v>
      </c>
      <c r="Q9" s="11">
        <v>4.0990000000000002</v>
      </c>
      <c r="R9" s="9">
        <v>0</v>
      </c>
      <c r="S9" s="9" t="s">
        <v>27</v>
      </c>
      <c r="T9" s="12" t="s">
        <v>42</v>
      </c>
      <c r="U9" s="7">
        <v>2</v>
      </c>
      <c r="V9" s="6">
        <v>1</v>
      </c>
      <c r="W9" s="11">
        <v>9</v>
      </c>
      <c r="X9" s="11">
        <v>0.28999999999999998</v>
      </c>
      <c r="Y9" s="13">
        <f t="shared" si="2"/>
        <v>1.0045440000000001</v>
      </c>
    </row>
    <row r="10" spans="1:25" ht="30" customHeight="1" x14ac:dyDescent="0.15">
      <c r="A10" s="18">
        <v>7</v>
      </c>
      <c r="B10" s="28" t="s">
        <v>43</v>
      </c>
      <c r="C10" s="20" t="s">
        <v>24</v>
      </c>
      <c r="D10" s="30" t="s">
        <v>34</v>
      </c>
      <c r="E10" s="30" t="s">
        <v>34</v>
      </c>
      <c r="F10" s="28" t="s">
        <v>25</v>
      </c>
      <c r="G10" s="19" t="s">
        <v>26</v>
      </c>
      <c r="H10" s="31">
        <f t="shared" si="0"/>
        <v>125.56800000000001</v>
      </c>
      <c r="I10" s="23">
        <v>99.894000000000005</v>
      </c>
      <c r="J10" s="23">
        <v>25.673999999999999</v>
      </c>
      <c r="K10" s="19">
        <v>-1202</v>
      </c>
      <c r="L10" s="23">
        <v>-1</v>
      </c>
      <c r="M10" s="23">
        <v>2</v>
      </c>
      <c r="N10" s="32">
        <f t="shared" si="1"/>
        <v>10.087</v>
      </c>
      <c r="O10" s="25">
        <v>5.9880000000000004</v>
      </c>
      <c r="P10" s="33">
        <v>0.68460799999999999</v>
      </c>
      <c r="Q10" s="27">
        <v>4.0990000000000002</v>
      </c>
      <c r="R10" s="25">
        <v>0</v>
      </c>
      <c r="S10" s="25" t="s">
        <v>27</v>
      </c>
      <c r="T10" s="28" t="s">
        <v>44</v>
      </c>
      <c r="U10" s="23">
        <v>2</v>
      </c>
      <c r="V10" s="23">
        <v>1</v>
      </c>
      <c r="W10" s="27">
        <v>9</v>
      </c>
      <c r="X10" s="27">
        <v>0.28999999999999998</v>
      </c>
      <c r="Y10" s="29">
        <f t="shared" si="2"/>
        <v>1.0045440000000001</v>
      </c>
    </row>
    <row r="11" spans="1:25" ht="30" customHeight="1" x14ac:dyDescent="0.15">
      <c r="A11" s="1">
        <v>8</v>
      </c>
      <c r="B11" s="2" t="s">
        <v>45</v>
      </c>
      <c r="C11" s="3" t="s">
        <v>24</v>
      </c>
      <c r="D11" s="3">
        <v>2</v>
      </c>
      <c r="E11" s="3">
        <v>2</v>
      </c>
      <c r="F11" s="2" t="s">
        <v>30</v>
      </c>
      <c r="G11" s="2" t="s">
        <v>31</v>
      </c>
      <c r="H11" s="4">
        <f t="shared" si="0"/>
        <v>125.40600000000001</v>
      </c>
      <c r="I11" s="5">
        <v>99.765000000000001</v>
      </c>
      <c r="J11" s="6">
        <v>25.640999999999998</v>
      </c>
      <c r="K11" s="2">
        <v>-2202</v>
      </c>
      <c r="L11" s="7">
        <v>-2</v>
      </c>
      <c r="M11" s="7">
        <v>2</v>
      </c>
      <c r="N11" s="8">
        <f t="shared" si="1"/>
        <v>10.087</v>
      </c>
      <c r="O11" s="9">
        <v>5.9880000000000004</v>
      </c>
      <c r="P11" s="10">
        <v>0.68460799999999999</v>
      </c>
      <c r="Q11" s="11">
        <v>4.0990000000000002</v>
      </c>
      <c r="R11" s="9">
        <v>0</v>
      </c>
      <c r="S11" s="9" t="s">
        <v>27</v>
      </c>
      <c r="T11" s="12" t="s">
        <v>46</v>
      </c>
      <c r="U11" s="7">
        <v>2</v>
      </c>
      <c r="V11" s="6">
        <v>1</v>
      </c>
      <c r="W11" s="11">
        <v>9</v>
      </c>
      <c r="X11" s="11">
        <v>0.28999999999999998</v>
      </c>
      <c r="Y11" s="13">
        <f t="shared" si="2"/>
        <v>1.0032480000000001</v>
      </c>
    </row>
    <row r="12" spans="1:25" ht="30" customHeight="1" x14ac:dyDescent="0.15">
      <c r="A12" s="18">
        <v>9</v>
      </c>
      <c r="B12" s="19" t="s">
        <v>47</v>
      </c>
      <c r="C12" s="20" t="s">
        <v>24</v>
      </c>
      <c r="D12" s="20">
        <v>1</v>
      </c>
      <c r="E12" s="20">
        <v>3</v>
      </c>
      <c r="F12" s="19" t="s">
        <v>25</v>
      </c>
      <c r="G12" s="19" t="s">
        <v>26</v>
      </c>
      <c r="H12" s="31">
        <f t="shared" si="0"/>
        <v>125.40600000000001</v>
      </c>
      <c r="I12" s="34">
        <v>99.765000000000001</v>
      </c>
      <c r="J12" s="23">
        <v>25.640999999999998</v>
      </c>
      <c r="K12" s="19">
        <v>-1112</v>
      </c>
      <c r="L12" s="23">
        <v>-1</v>
      </c>
      <c r="M12" s="23">
        <v>1</v>
      </c>
      <c r="N12" s="32">
        <f t="shared" si="1"/>
        <v>11.408000000000001</v>
      </c>
      <c r="O12" s="25">
        <v>6.7720000000000002</v>
      </c>
      <c r="P12" s="33">
        <v>0.68460799999999999</v>
      </c>
      <c r="Q12" s="27">
        <v>4.6360000000000001</v>
      </c>
      <c r="R12" s="25">
        <v>0</v>
      </c>
      <c r="S12" s="25" t="s">
        <v>27</v>
      </c>
      <c r="T12" s="28" t="s">
        <v>48</v>
      </c>
      <c r="U12" s="23">
        <v>2</v>
      </c>
      <c r="V12" s="23">
        <v>1</v>
      </c>
      <c r="W12" s="27">
        <v>9</v>
      </c>
      <c r="X12" s="27">
        <v>0.28999999999999998</v>
      </c>
      <c r="Y12" s="29">
        <f t="shared" si="2"/>
        <v>1.0032480000000001</v>
      </c>
    </row>
    <row r="13" spans="1:25" ht="30" customHeight="1" x14ac:dyDescent="0.15">
      <c r="A13" s="1">
        <v>10</v>
      </c>
      <c r="B13" s="2" t="s">
        <v>49</v>
      </c>
      <c r="C13" s="3" t="s">
        <v>24</v>
      </c>
      <c r="D13" s="3">
        <v>1</v>
      </c>
      <c r="E13" s="3">
        <v>3</v>
      </c>
      <c r="F13" s="2" t="s">
        <v>30</v>
      </c>
      <c r="G13" s="2" t="s">
        <v>31</v>
      </c>
      <c r="H13" s="4">
        <f t="shared" si="0"/>
        <v>125.56800000000001</v>
      </c>
      <c r="I13" s="5">
        <v>99.894000000000005</v>
      </c>
      <c r="J13" s="6">
        <v>25.673999999999999</v>
      </c>
      <c r="K13" s="2">
        <v>-2111</v>
      </c>
      <c r="L13" s="7">
        <v>-2</v>
      </c>
      <c r="M13" s="7">
        <v>1</v>
      </c>
      <c r="N13" s="8">
        <f t="shared" si="1"/>
        <v>11.408000000000001</v>
      </c>
      <c r="O13" s="9">
        <v>6.7720000000000002</v>
      </c>
      <c r="P13" s="10">
        <v>0.68460799999999999</v>
      </c>
      <c r="Q13" s="11">
        <v>4.6360000000000001</v>
      </c>
      <c r="R13" s="9">
        <v>0</v>
      </c>
      <c r="S13" s="9" t="s">
        <v>27</v>
      </c>
      <c r="T13" s="12" t="s">
        <v>50</v>
      </c>
      <c r="U13" s="7">
        <v>2</v>
      </c>
      <c r="V13" s="6">
        <v>1</v>
      </c>
      <c r="W13" s="11">
        <v>9</v>
      </c>
      <c r="X13" s="11">
        <v>0.28999999999999998</v>
      </c>
      <c r="Y13" s="13">
        <f t="shared" si="2"/>
        <v>1.0045440000000001</v>
      </c>
    </row>
    <row r="14" spans="1:25" ht="30" customHeight="1" x14ac:dyDescent="0.15">
      <c r="A14" s="18">
        <v>11</v>
      </c>
      <c r="B14" s="35" t="s">
        <v>51</v>
      </c>
      <c r="C14" s="20" t="s">
        <v>24</v>
      </c>
      <c r="D14" s="30" t="s">
        <v>34</v>
      </c>
      <c r="E14" s="30" t="s">
        <v>52</v>
      </c>
      <c r="F14" s="28" t="s">
        <v>25</v>
      </c>
      <c r="G14" s="19" t="s">
        <v>26</v>
      </c>
      <c r="H14" s="31">
        <f t="shared" si="0"/>
        <v>125.56800000000001</v>
      </c>
      <c r="I14" s="23">
        <v>99.894000000000005</v>
      </c>
      <c r="J14" s="23">
        <v>25.673999999999999</v>
      </c>
      <c r="K14" s="19">
        <v>-1208</v>
      </c>
      <c r="L14" s="23">
        <v>-1</v>
      </c>
      <c r="M14" s="23">
        <v>2</v>
      </c>
      <c r="N14" s="32">
        <f t="shared" si="1"/>
        <v>11.408000000000001</v>
      </c>
      <c r="O14" s="25">
        <v>6.7720000000000002</v>
      </c>
      <c r="P14" s="33">
        <v>0.68460799999999999</v>
      </c>
      <c r="Q14" s="27">
        <v>4.6360000000000001</v>
      </c>
      <c r="R14" s="25">
        <v>0</v>
      </c>
      <c r="S14" s="25" t="s">
        <v>27</v>
      </c>
      <c r="T14" s="28" t="s">
        <v>53</v>
      </c>
      <c r="U14" s="23">
        <v>2</v>
      </c>
      <c r="V14" s="23">
        <v>1</v>
      </c>
      <c r="W14" s="27">
        <v>9</v>
      </c>
      <c r="X14" s="27">
        <v>0.28999999999999998</v>
      </c>
      <c r="Y14" s="29">
        <f t="shared" si="2"/>
        <v>1.0045440000000001</v>
      </c>
    </row>
    <row r="15" spans="1:25" ht="30" customHeight="1" x14ac:dyDescent="0.15">
      <c r="A15" s="1">
        <v>12</v>
      </c>
      <c r="B15" s="36" t="s">
        <v>54</v>
      </c>
      <c r="C15" s="37" t="s">
        <v>24</v>
      </c>
      <c r="D15" s="37">
        <v>1</v>
      </c>
      <c r="E15" s="37">
        <v>4</v>
      </c>
      <c r="F15" s="36" t="s">
        <v>25</v>
      </c>
      <c r="G15" s="36" t="s">
        <v>26</v>
      </c>
      <c r="H15" s="38">
        <f t="shared" si="0"/>
        <v>125.40600000000001</v>
      </c>
      <c r="I15" s="7">
        <v>99.765000000000001</v>
      </c>
      <c r="J15" s="7">
        <v>25.640999999999998</v>
      </c>
      <c r="K15" s="36">
        <v>-1111</v>
      </c>
      <c r="L15" s="7">
        <v>-1</v>
      </c>
      <c r="M15" s="7">
        <v>1</v>
      </c>
      <c r="N15" s="8">
        <f t="shared" si="1"/>
        <v>11.408000000000001</v>
      </c>
      <c r="O15" s="39">
        <v>6.7720000000000002</v>
      </c>
      <c r="P15" s="40">
        <v>0.68460799999999999</v>
      </c>
      <c r="Q15" s="41">
        <v>4.6360000000000001</v>
      </c>
      <c r="R15" s="39">
        <v>0</v>
      </c>
      <c r="S15" s="39" t="s">
        <v>27</v>
      </c>
      <c r="T15" s="42" t="s">
        <v>55</v>
      </c>
      <c r="U15" s="7">
        <v>2</v>
      </c>
      <c r="V15" s="7">
        <v>1</v>
      </c>
      <c r="W15" s="11">
        <v>9</v>
      </c>
      <c r="X15" s="11">
        <v>0.28999999999999998</v>
      </c>
      <c r="Y15" s="13">
        <f t="shared" si="2"/>
        <v>1.0032480000000001</v>
      </c>
    </row>
    <row r="16" spans="1:25" ht="30" customHeight="1" x14ac:dyDescent="0.15">
      <c r="A16" s="18">
        <v>13</v>
      </c>
      <c r="B16" s="43" t="s">
        <v>56</v>
      </c>
      <c r="C16" s="44" t="s">
        <v>24</v>
      </c>
      <c r="D16" s="44">
        <v>1</v>
      </c>
      <c r="E16" s="44">
        <v>4</v>
      </c>
      <c r="F16" s="43" t="s">
        <v>30</v>
      </c>
      <c r="G16" s="43" t="s">
        <v>31</v>
      </c>
      <c r="H16" s="31">
        <f t="shared" si="0"/>
        <v>125.56800000000001</v>
      </c>
      <c r="I16" s="34">
        <v>99.894000000000005</v>
      </c>
      <c r="J16" s="45">
        <v>25.673999999999999</v>
      </c>
      <c r="K16" s="43">
        <v>-2110</v>
      </c>
      <c r="L16" s="45">
        <v>-2</v>
      </c>
      <c r="M16" s="45">
        <v>1</v>
      </c>
      <c r="N16" s="32">
        <f t="shared" si="1"/>
        <v>11.408000000000001</v>
      </c>
      <c r="O16" s="46">
        <v>6.7720000000000002</v>
      </c>
      <c r="P16" s="33">
        <v>0.68460799999999999</v>
      </c>
      <c r="Q16" s="47">
        <v>4.6360000000000001</v>
      </c>
      <c r="R16" s="46">
        <v>0</v>
      </c>
      <c r="S16" s="46" t="s">
        <v>27</v>
      </c>
      <c r="T16" s="35" t="s">
        <v>57</v>
      </c>
      <c r="U16" s="45">
        <v>2</v>
      </c>
      <c r="V16" s="45">
        <v>1</v>
      </c>
      <c r="W16" s="27">
        <v>9</v>
      </c>
      <c r="X16" s="27">
        <v>0.28999999999999998</v>
      </c>
      <c r="Y16" s="29">
        <f t="shared" si="2"/>
        <v>1.0045440000000001</v>
      </c>
    </row>
    <row r="17" spans="1:25" ht="30" customHeight="1" x14ac:dyDescent="0.15">
      <c r="A17" s="1">
        <v>14</v>
      </c>
      <c r="B17" s="42" t="s">
        <v>58</v>
      </c>
      <c r="C17" s="37" t="s">
        <v>24</v>
      </c>
      <c r="D17" s="48" t="s">
        <v>34</v>
      </c>
      <c r="E17" s="48" t="s">
        <v>59</v>
      </c>
      <c r="F17" s="42" t="s">
        <v>25</v>
      </c>
      <c r="G17" s="36" t="s">
        <v>26</v>
      </c>
      <c r="H17" s="38">
        <f t="shared" si="0"/>
        <v>125.56800000000001</v>
      </c>
      <c r="I17" s="7">
        <v>99.894000000000005</v>
      </c>
      <c r="J17" s="7">
        <v>25.673999999999999</v>
      </c>
      <c r="K17" s="36">
        <v>-1209</v>
      </c>
      <c r="L17" s="7">
        <v>-1</v>
      </c>
      <c r="M17" s="7">
        <v>2</v>
      </c>
      <c r="N17" s="8">
        <f t="shared" si="1"/>
        <v>11.408000000000001</v>
      </c>
      <c r="O17" s="39">
        <v>6.7720000000000002</v>
      </c>
      <c r="P17" s="40">
        <v>0.68460799999999999</v>
      </c>
      <c r="Q17" s="41">
        <v>4.6360000000000001</v>
      </c>
      <c r="R17" s="39">
        <v>0</v>
      </c>
      <c r="S17" s="39" t="s">
        <v>27</v>
      </c>
      <c r="T17" s="42" t="s">
        <v>60</v>
      </c>
      <c r="U17" s="7">
        <v>2</v>
      </c>
      <c r="V17" s="7">
        <v>1</v>
      </c>
      <c r="W17" s="11">
        <v>9</v>
      </c>
      <c r="X17" s="11">
        <v>0.28999999999999998</v>
      </c>
      <c r="Y17" s="13">
        <f t="shared" si="2"/>
        <v>1.0045440000000001</v>
      </c>
    </row>
    <row r="18" spans="1:25" ht="30" customHeight="1" x14ac:dyDescent="0.15">
      <c r="A18" s="18">
        <v>15</v>
      </c>
      <c r="B18" s="19" t="s">
        <v>61</v>
      </c>
      <c r="C18" s="20" t="s">
        <v>24</v>
      </c>
      <c r="D18" s="20">
        <v>1</v>
      </c>
      <c r="E18" s="30" t="s">
        <v>62</v>
      </c>
      <c r="F18" s="19" t="s">
        <v>25</v>
      </c>
      <c r="G18" s="19" t="s">
        <v>26</v>
      </c>
      <c r="H18" s="31">
        <f t="shared" si="0"/>
        <v>125.40600000000001</v>
      </c>
      <c r="I18" s="23">
        <v>99.765000000000001</v>
      </c>
      <c r="J18" s="23">
        <v>25.640999999999998</v>
      </c>
      <c r="K18" s="19">
        <v>-1117</v>
      </c>
      <c r="L18" s="23">
        <v>-1</v>
      </c>
      <c r="M18" s="23">
        <v>1</v>
      </c>
      <c r="N18" s="32">
        <f t="shared" si="1"/>
        <v>12.404</v>
      </c>
      <c r="O18" s="25">
        <v>7.3630000000000004</v>
      </c>
      <c r="P18" s="33">
        <v>0.68460799999999999</v>
      </c>
      <c r="Q18" s="27">
        <v>5.0410000000000004</v>
      </c>
      <c r="R18" s="25">
        <v>0</v>
      </c>
      <c r="S18" s="25" t="s">
        <v>27</v>
      </c>
      <c r="T18" s="28" t="s">
        <v>63</v>
      </c>
      <c r="U18" s="23">
        <v>2</v>
      </c>
      <c r="V18" s="23">
        <v>1</v>
      </c>
      <c r="W18" s="27">
        <v>9</v>
      </c>
      <c r="X18" s="27">
        <v>0.28999999999999998</v>
      </c>
      <c r="Y18" s="29">
        <f t="shared" si="2"/>
        <v>1.0032480000000001</v>
      </c>
    </row>
    <row r="19" spans="1:25" ht="30" customHeight="1" x14ac:dyDescent="0.15">
      <c r="A19" s="1">
        <v>16</v>
      </c>
      <c r="B19" s="2" t="s">
        <v>64</v>
      </c>
      <c r="C19" s="3" t="s">
        <v>24</v>
      </c>
      <c r="D19" s="3">
        <v>1</v>
      </c>
      <c r="E19" s="3">
        <v>5</v>
      </c>
      <c r="F19" s="2" t="s">
        <v>30</v>
      </c>
      <c r="G19" s="2" t="s">
        <v>31</v>
      </c>
      <c r="H19" s="4">
        <f t="shared" si="0"/>
        <v>125.56800000000001</v>
      </c>
      <c r="I19" s="5">
        <v>99.894000000000005</v>
      </c>
      <c r="J19" s="6">
        <v>25.673999999999999</v>
      </c>
      <c r="K19" s="2">
        <v>-2116</v>
      </c>
      <c r="L19" s="7">
        <v>-2</v>
      </c>
      <c r="M19" s="7">
        <v>1</v>
      </c>
      <c r="N19" s="8">
        <f t="shared" si="1"/>
        <v>12.404</v>
      </c>
      <c r="O19" s="9">
        <v>7.3630000000000004</v>
      </c>
      <c r="P19" s="10">
        <v>0.68460799999999999</v>
      </c>
      <c r="Q19" s="11">
        <v>5.0410000000000004</v>
      </c>
      <c r="R19" s="9">
        <v>0</v>
      </c>
      <c r="S19" s="9" t="s">
        <v>27</v>
      </c>
      <c r="T19" s="12" t="s">
        <v>65</v>
      </c>
      <c r="U19" s="7">
        <v>2</v>
      </c>
      <c r="V19" s="6">
        <v>1</v>
      </c>
      <c r="W19" s="11">
        <v>9</v>
      </c>
      <c r="X19" s="11">
        <v>0.28999999999999998</v>
      </c>
      <c r="Y19" s="13">
        <f t="shared" si="2"/>
        <v>1.0045440000000001</v>
      </c>
    </row>
    <row r="20" spans="1:25" ht="30" customHeight="1" x14ac:dyDescent="0.15">
      <c r="A20" s="18">
        <v>17</v>
      </c>
      <c r="B20" s="36" t="s">
        <v>66</v>
      </c>
      <c r="C20" s="37" t="s">
        <v>24</v>
      </c>
      <c r="D20" s="37">
        <v>1</v>
      </c>
      <c r="E20" s="48" t="s">
        <v>67</v>
      </c>
      <c r="F20" s="36" t="s">
        <v>25</v>
      </c>
      <c r="G20" s="36" t="s">
        <v>26</v>
      </c>
      <c r="H20" s="38">
        <f t="shared" si="0"/>
        <v>125.40600000000001</v>
      </c>
      <c r="I20" s="7">
        <v>99.765000000000001</v>
      </c>
      <c r="J20" s="7">
        <v>25.640999999999998</v>
      </c>
      <c r="K20" s="36">
        <v>-1110</v>
      </c>
      <c r="L20" s="7">
        <v>-1</v>
      </c>
      <c r="M20" s="7">
        <v>1</v>
      </c>
      <c r="N20" s="8">
        <f t="shared" si="1"/>
        <v>12.923999999999999</v>
      </c>
      <c r="O20" s="39">
        <v>7.6719999999999997</v>
      </c>
      <c r="P20" s="40">
        <v>0.68460799999999999</v>
      </c>
      <c r="Q20" s="41">
        <v>5.2519999999999998</v>
      </c>
      <c r="R20" s="39">
        <v>0</v>
      </c>
      <c r="S20" s="39" t="s">
        <v>27</v>
      </c>
      <c r="T20" s="42" t="s">
        <v>68</v>
      </c>
      <c r="U20" s="7">
        <v>2</v>
      </c>
      <c r="V20" s="7">
        <v>1</v>
      </c>
      <c r="W20" s="11">
        <v>9</v>
      </c>
      <c r="X20" s="11">
        <v>0.28999999999999998</v>
      </c>
      <c r="Y20" s="13">
        <f t="shared" si="2"/>
        <v>1.0032480000000001</v>
      </c>
    </row>
    <row r="21" spans="1:25" ht="30" customHeight="1" x14ac:dyDescent="0.15">
      <c r="A21" s="1">
        <v>18</v>
      </c>
      <c r="B21" s="43" t="s">
        <v>69</v>
      </c>
      <c r="C21" s="44" t="s">
        <v>24</v>
      </c>
      <c r="D21" s="44">
        <v>1</v>
      </c>
      <c r="E21" s="44">
        <v>6</v>
      </c>
      <c r="F21" s="43" t="s">
        <v>30</v>
      </c>
      <c r="G21" s="43" t="s">
        <v>31</v>
      </c>
      <c r="H21" s="31">
        <f t="shared" si="0"/>
        <v>125.56800000000001</v>
      </c>
      <c r="I21" s="34">
        <v>99.894000000000005</v>
      </c>
      <c r="J21" s="45">
        <v>25.673999999999999</v>
      </c>
      <c r="K21" s="43">
        <v>-2215</v>
      </c>
      <c r="L21" s="45">
        <v>-2</v>
      </c>
      <c r="M21" s="45">
        <v>1</v>
      </c>
      <c r="N21" s="32">
        <v>20.963000000000001</v>
      </c>
      <c r="O21" s="46">
        <v>12.444000000000001</v>
      </c>
      <c r="P21" s="33">
        <v>0.68460799999999999</v>
      </c>
      <c r="Q21" s="47">
        <v>8.5190000000000001</v>
      </c>
      <c r="R21" s="46">
        <v>10.949952</v>
      </c>
      <c r="S21" s="46" t="s">
        <v>92</v>
      </c>
      <c r="T21" s="35" t="s">
        <v>70</v>
      </c>
      <c r="U21" s="45">
        <v>2</v>
      </c>
      <c r="V21" s="45">
        <v>1</v>
      </c>
      <c r="W21" s="27">
        <v>9</v>
      </c>
      <c r="X21" s="27">
        <v>0.28999999999999998</v>
      </c>
      <c r="Y21" s="29">
        <f t="shared" si="2"/>
        <v>1.0045440000000001</v>
      </c>
    </row>
    <row r="22" spans="1:25" ht="30" customHeight="1" x14ac:dyDescent="0.15">
      <c r="A22" s="18">
        <v>19</v>
      </c>
      <c r="B22" s="36" t="s">
        <v>71</v>
      </c>
      <c r="C22" s="37" t="s">
        <v>24</v>
      </c>
      <c r="D22" s="37">
        <v>1</v>
      </c>
      <c r="E22" s="48" t="s">
        <v>72</v>
      </c>
      <c r="F22" s="36" t="s">
        <v>25</v>
      </c>
      <c r="G22" s="36" t="s">
        <v>26</v>
      </c>
      <c r="H22" s="38">
        <f t="shared" si="0"/>
        <v>125.40600000000001</v>
      </c>
      <c r="I22" s="7">
        <v>99.765000000000001</v>
      </c>
      <c r="J22" s="7">
        <v>25.640999999999998</v>
      </c>
      <c r="K22" s="36">
        <v>-1106</v>
      </c>
      <c r="L22" s="7">
        <v>-1</v>
      </c>
      <c r="M22" s="7">
        <v>1</v>
      </c>
      <c r="N22" s="8">
        <f t="shared" si="1"/>
        <v>13.088999999999999</v>
      </c>
      <c r="O22" s="39">
        <v>7.77</v>
      </c>
      <c r="P22" s="40">
        <v>0.68460799999999999</v>
      </c>
      <c r="Q22" s="41">
        <v>5.319</v>
      </c>
      <c r="R22" s="39">
        <v>0</v>
      </c>
      <c r="S22" s="39" t="s">
        <v>27</v>
      </c>
      <c r="T22" s="42" t="s">
        <v>73</v>
      </c>
      <c r="U22" s="7">
        <v>2</v>
      </c>
      <c r="V22" s="7">
        <v>1</v>
      </c>
      <c r="W22" s="11">
        <v>9</v>
      </c>
      <c r="X22" s="11">
        <v>0.28999999999999998</v>
      </c>
      <c r="Y22" s="13">
        <f t="shared" si="2"/>
        <v>1.0032480000000001</v>
      </c>
    </row>
    <row r="23" spans="1:25" ht="30" customHeight="1" x14ac:dyDescent="0.15">
      <c r="A23" s="1">
        <v>20</v>
      </c>
      <c r="B23" s="19" t="s">
        <v>74</v>
      </c>
      <c r="C23" s="44" t="s">
        <v>24</v>
      </c>
      <c r="D23" s="44">
        <v>1</v>
      </c>
      <c r="E23" s="44">
        <v>10</v>
      </c>
      <c r="F23" s="43" t="s">
        <v>25</v>
      </c>
      <c r="G23" s="43" t="s">
        <v>26</v>
      </c>
      <c r="H23" s="21">
        <f t="shared" si="0"/>
        <v>123.836</v>
      </c>
      <c r="I23" s="22">
        <v>99.765000000000001</v>
      </c>
      <c r="J23" s="22">
        <v>24.071000000000002</v>
      </c>
      <c r="K23" s="19">
        <v>-1111</v>
      </c>
      <c r="L23" s="45">
        <v>-1</v>
      </c>
      <c r="M23" s="45">
        <v>1</v>
      </c>
      <c r="N23" s="32">
        <v>13.055901327999999</v>
      </c>
      <c r="O23" s="25">
        <v>6.7720000000000002</v>
      </c>
      <c r="P23" s="33">
        <v>6.2839013279999998</v>
      </c>
      <c r="Q23" s="47">
        <v>5.3550000000000004</v>
      </c>
      <c r="R23" s="46">
        <v>0</v>
      </c>
      <c r="S23" s="46" t="s">
        <v>27</v>
      </c>
      <c r="T23" s="28" t="s">
        <v>75</v>
      </c>
      <c r="U23" s="23">
        <v>2</v>
      </c>
      <c r="V23" s="23">
        <v>3</v>
      </c>
      <c r="W23" s="27">
        <v>9</v>
      </c>
      <c r="X23" s="27">
        <v>0.28999999999999998</v>
      </c>
      <c r="Y23" s="29">
        <f t="shared" si="2"/>
        <v>0.99068800000000001</v>
      </c>
    </row>
    <row r="24" spans="1:25" ht="30" customHeight="1" x14ac:dyDescent="0.15">
      <c r="A24" s="18">
        <v>21</v>
      </c>
      <c r="B24" s="42" t="s">
        <v>76</v>
      </c>
      <c r="C24" s="37" t="s">
        <v>77</v>
      </c>
      <c r="D24" s="48" t="s">
        <v>34</v>
      </c>
      <c r="E24" s="37">
        <v>1</v>
      </c>
      <c r="F24" s="36" t="s">
        <v>25</v>
      </c>
      <c r="G24" s="36" t="s">
        <v>26</v>
      </c>
      <c r="H24" s="38">
        <f t="shared" si="0"/>
        <v>99.820000000000007</v>
      </c>
      <c r="I24" s="49">
        <v>82.194000000000003</v>
      </c>
      <c r="J24" s="7">
        <v>17.626000000000001</v>
      </c>
      <c r="K24" s="36">
        <v>-1202</v>
      </c>
      <c r="L24" s="37">
        <v>-1</v>
      </c>
      <c r="M24" s="37">
        <v>2</v>
      </c>
      <c r="N24" s="38">
        <f t="shared" ref="N24:N28" si="3">O24+Q24</f>
        <v>18.816730830000001</v>
      </c>
      <c r="O24" s="39">
        <v>10.41</v>
      </c>
      <c r="P24" s="40">
        <v>0.80756300000000003</v>
      </c>
      <c r="Q24" s="13">
        <f t="shared" ref="Q24:Q28" si="4">O24*P24</f>
        <v>8.4067308300000008</v>
      </c>
      <c r="R24" s="39">
        <v>0</v>
      </c>
      <c r="S24" s="39" t="s">
        <v>27</v>
      </c>
      <c r="T24" s="42" t="s">
        <v>78</v>
      </c>
      <c r="U24" s="7">
        <v>1</v>
      </c>
      <c r="V24" s="7">
        <v>4</v>
      </c>
      <c r="W24" s="11">
        <v>9</v>
      </c>
      <c r="X24" s="11">
        <v>0.28999999999999998</v>
      </c>
      <c r="Y24" s="13">
        <f t="shared" si="2"/>
        <v>0.79856000000000005</v>
      </c>
    </row>
    <row r="25" spans="1:25" ht="30" customHeight="1" x14ac:dyDescent="0.15">
      <c r="A25" s="1">
        <v>22</v>
      </c>
      <c r="B25" s="43" t="s">
        <v>79</v>
      </c>
      <c r="C25" s="44" t="s">
        <v>77</v>
      </c>
      <c r="D25" s="44">
        <v>2</v>
      </c>
      <c r="E25" s="44">
        <v>1</v>
      </c>
      <c r="F25" s="43" t="s">
        <v>30</v>
      </c>
      <c r="G25" s="43" t="s">
        <v>26</v>
      </c>
      <c r="H25" s="31">
        <f t="shared" si="0"/>
        <v>99.820000000000007</v>
      </c>
      <c r="I25" s="34">
        <v>82.194000000000003</v>
      </c>
      <c r="J25" s="45">
        <v>17.626000000000001</v>
      </c>
      <c r="K25" s="43">
        <v>-2210</v>
      </c>
      <c r="L25" s="44">
        <v>-2</v>
      </c>
      <c r="M25" s="44">
        <v>2</v>
      </c>
      <c r="N25" s="31">
        <f t="shared" si="3"/>
        <v>19.218009815999999</v>
      </c>
      <c r="O25" s="46">
        <v>10.632</v>
      </c>
      <c r="P25" s="33">
        <v>0.80756300000000003</v>
      </c>
      <c r="Q25" s="50">
        <f t="shared" si="4"/>
        <v>8.5860098160000007</v>
      </c>
      <c r="R25" s="46">
        <v>11.749159500000001</v>
      </c>
      <c r="S25" s="46" t="s">
        <v>93</v>
      </c>
      <c r="T25" s="35" t="s">
        <v>80</v>
      </c>
      <c r="U25" s="45">
        <v>1</v>
      </c>
      <c r="V25" s="45">
        <v>4</v>
      </c>
      <c r="W25" s="27">
        <v>9</v>
      </c>
      <c r="X25" s="27">
        <v>0.28999999999999998</v>
      </c>
      <c r="Y25" s="29">
        <f t="shared" si="2"/>
        <v>0.79856000000000005</v>
      </c>
    </row>
    <row r="26" spans="1:25" ht="30" customHeight="1" x14ac:dyDescent="0.15">
      <c r="A26" s="18">
        <v>23</v>
      </c>
      <c r="B26" s="43" t="s">
        <v>81</v>
      </c>
      <c r="C26" s="44" t="s">
        <v>77</v>
      </c>
      <c r="D26" s="44">
        <v>1</v>
      </c>
      <c r="E26" s="44">
        <v>2</v>
      </c>
      <c r="F26" s="43" t="s">
        <v>30</v>
      </c>
      <c r="G26" s="43" t="s">
        <v>31</v>
      </c>
      <c r="H26" s="31">
        <f>I26+J26</f>
        <v>99.907000000000011</v>
      </c>
      <c r="I26" s="34">
        <v>82.266000000000005</v>
      </c>
      <c r="J26" s="45">
        <v>17.640999999999998</v>
      </c>
      <c r="K26" s="43">
        <v>-2109</v>
      </c>
      <c r="L26" s="44">
        <v>-2</v>
      </c>
      <c r="M26" s="44">
        <v>1</v>
      </c>
      <c r="N26" s="31">
        <f t="shared" si="3"/>
        <v>18.816730830000001</v>
      </c>
      <c r="O26" s="46">
        <v>10.41</v>
      </c>
      <c r="P26" s="33">
        <v>0.80756300000000003</v>
      </c>
      <c r="Q26" s="50">
        <f t="shared" si="4"/>
        <v>8.4067308300000008</v>
      </c>
      <c r="R26" s="46">
        <v>0</v>
      </c>
      <c r="S26" s="46" t="s">
        <v>27</v>
      </c>
      <c r="T26" s="35" t="s">
        <v>82</v>
      </c>
      <c r="U26" s="45">
        <v>1</v>
      </c>
      <c r="V26" s="45">
        <v>4</v>
      </c>
      <c r="W26" s="27">
        <v>9</v>
      </c>
      <c r="X26" s="27">
        <v>0.28999999999999998</v>
      </c>
      <c r="Y26" s="29">
        <f t="shared" si="2"/>
        <v>0.79925600000000008</v>
      </c>
    </row>
    <row r="27" spans="1:25" ht="30" customHeight="1" x14ac:dyDescent="0.15">
      <c r="A27" s="1">
        <v>24</v>
      </c>
      <c r="B27" s="42" t="s">
        <v>83</v>
      </c>
      <c r="C27" s="37" t="s">
        <v>77</v>
      </c>
      <c r="D27" s="48" t="s">
        <v>34</v>
      </c>
      <c r="E27" s="37">
        <v>2</v>
      </c>
      <c r="F27" s="36" t="s">
        <v>25</v>
      </c>
      <c r="G27" s="36" t="s">
        <v>26</v>
      </c>
      <c r="H27" s="38">
        <f t="shared" si="0"/>
        <v>99.907000000000011</v>
      </c>
      <c r="I27" s="49">
        <v>82.266000000000005</v>
      </c>
      <c r="J27" s="7">
        <v>17.640999999999998</v>
      </c>
      <c r="K27" s="36">
        <v>-1203</v>
      </c>
      <c r="L27" s="37">
        <v>-1</v>
      </c>
      <c r="M27" s="37">
        <v>2</v>
      </c>
      <c r="N27" s="38">
        <f t="shared" si="3"/>
        <v>20.678520720000002</v>
      </c>
      <c r="O27" s="39">
        <v>11.44</v>
      </c>
      <c r="P27" s="40">
        <v>0.80756300000000003</v>
      </c>
      <c r="Q27" s="13">
        <f t="shared" si="4"/>
        <v>9.2385207200000004</v>
      </c>
      <c r="R27" s="39">
        <v>0</v>
      </c>
      <c r="S27" s="39" t="s">
        <v>27</v>
      </c>
      <c r="T27" s="42" t="s">
        <v>84</v>
      </c>
      <c r="U27" s="7">
        <v>1</v>
      </c>
      <c r="V27" s="7">
        <v>4</v>
      </c>
      <c r="W27" s="11">
        <v>9</v>
      </c>
      <c r="X27" s="11">
        <v>0.28999999999999998</v>
      </c>
      <c r="Y27" s="13">
        <f t="shared" si="2"/>
        <v>0.79925600000000008</v>
      </c>
    </row>
    <row r="28" spans="1:25" ht="30" customHeight="1" thickBot="1" x14ac:dyDescent="0.2">
      <c r="A28" s="18">
        <v>25</v>
      </c>
      <c r="B28" s="51" t="s">
        <v>85</v>
      </c>
      <c r="C28" s="52" t="s">
        <v>77</v>
      </c>
      <c r="D28" s="53" t="s">
        <v>52</v>
      </c>
      <c r="E28" s="52">
        <v>2</v>
      </c>
      <c r="F28" s="54" t="s">
        <v>25</v>
      </c>
      <c r="G28" s="54" t="s">
        <v>26</v>
      </c>
      <c r="H28" s="55">
        <f t="shared" si="0"/>
        <v>99.907000000000011</v>
      </c>
      <c r="I28" s="56">
        <v>82.266000000000005</v>
      </c>
      <c r="J28" s="57">
        <v>17.640999999999998</v>
      </c>
      <c r="K28" s="54">
        <v>-1303</v>
      </c>
      <c r="L28" s="52">
        <v>-1</v>
      </c>
      <c r="M28" s="52">
        <v>3</v>
      </c>
      <c r="N28" s="55">
        <f t="shared" si="3"/>
        <v>20.2447056</v>
      </c>
      <c r="O28" s="58">
        <v>11.2</v>
      </c>
      <c r="P28" s="59">
        <v>0.80756300000000003</v>
      </c>
      <c r="Q28" s="60">
        <f t="shared" si="4"/>
        <v>9.0447056000000003</v>
      </c>
      <c r="R28" s="58">
        <v>0</v>
      </c>
      <c r="S28" s="58" t="s">
        <v>27</v>
      </c>
      <c r="T28" s="51" t="s">
        <v>86</v>
      </c>
      <c r="U28" s="57">
        <v>1</v>
      </c>
      <c r="V28" s="57">
        <v>4</v>
      </c>
      <c r="W28" s="61">
        <v>9</v>
      </c>
      <c r="X28" s="61">
        <v>0.28999999999999998</v>
      </c>
      <c r="Y28" s="62">
        <f t="shared" si="2"/>
        <v>0.79925600000000008</v>
      </c>
    </row>
  </sheetData>
  <mergeCells count="6">
    <mergeCell ref="A1:Y1"/>
    <mergeCell ref="A2:A3"/>
    <mergeCell ref="B2:J2"/>
    <mergeCell ref="K2:S2"/>
    <mergeCell ref="T2:V2"/>
    <mergeCell ref="W2:Y2"/>
  </mergeCells>
  <phoneticPr fontId="2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预留25套（正式发布）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深度联盟http:/sdwm.org</cp:lastModifiedBy>
  <cp:lastPrinted>2018-04-14T02:27:57Z</cp:lastPrinted>
  <dcterms:created xsi:type="dcterms:W3CDTF">2018-04-13T10:24:19Z</dcterms:created>
  <dcterms:modified xsi:type="dcterms:W3CDTF">2018-05-23T01:32:15Z</dcterms:modified>
</cp:coreProperties>
</file>